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60" windowHeight="6030" tabRatio="601" activeTab="0"/>
  </bookViews>
  <sheets>
    <sheet name="Труба б_у" sheetId="1" r:id="rId1"/>
  </sheets>
  <definedNames>
    <definedName name="Диаметр">'Труба б_у'!$A$9:$A$24</definedName>
    <definedName name="_xlnm.Print_Area" localSheetId="0">'Труба б_у'!$A$1:$M$54</definedName>
    <definedName name="Стенка">'Труба б_у'!$B$9:$B$24</definedName>
  </definedNames>
  <calcPr fullCalcOnLoad="1" fullPrecision="0"/>
</workbook>
</file>

<file path=xl/sharedStrings.xml><?xml version="1.0" encoding="utf-8"?>
<sst xmlns="http://schemas.openxmlformats.org/spreadsheetml/2006/main" count="117" uniqueCount="63">
  <si>
    <t>Длина</t>
  </si>
  <si>
    <t>Сталь</t>
  </si>
  <si>
    <t>9м</t>
  </si>
  <si>
    <t>3СП</t>
  </si>
  <si>
    <t>Металлобаза на Парнасе, Ул. Домостроительная, д. 3 А</t>
  </si>
  <si>
    <t>Диаметр</t>
  </si>
  <si>
    <t>Стенка</t>
  </si>
  <si>
    <t>Состояние</t>
  </si>
  <si>
    <t>Шов</t>
  </si>
  <si>
    <t>Вес п/м, кг</t>
  </si>
  <si>
    <t>руб/т</t>
  </si>
  <si>
    <t>руб/метр</t>
  </si>
  <si>
    <t>газом</t>
  </si>
  <si>
    <t>б/ш</t>
  </si>
  <si>
    <t>пр/ш</t>
  </si>
  <si>
    <t>б/у</t>
  </si>
  <si>
    <t>б/у, пар</t>
  </si>
  <si>
    <t>11м</t>
  </si>
  <si>
    <t>17Г1С</t>
  </si>
  <si>
    <t>газ</t>
  </si>
  <si>
    <t>4-6м</t>
  </si>
  <si>
    <t>8-11м</t>
  </si>
  <si>
    <t>нов.</t>
  </si>
  <si>
    <t>ООО "Балттрубсервис"</t>
  </si>
  <si>
    <t>т.</t>
  </si>
  <si>
    <t>8м</t>
  </si>
  <si>
    <t>3м-6м</t>
  </si>
  <si>
    <t>20</t>
  </si>
  <si>
    <t>эл.адрес:</t>
  </si>
  <si>
    <t>5,5-6</t>
  </si>
  <si>
    <t>отпес с фас.</t>
  </si>
  <si>
    <t>5-6м</t>
  </si>
  <si>
    <t>10м</t>
  </si>
  <si>
    <t>б/у нефть</t>
  </si>
  <si>
    <t>3-5м</t>
  </si>
  <si>
    <t>10-11м</t>
  </si>
  <si>
    <t xml:space="preserve"> Телефон/факс офиса: 412-84-77; 412-32-73; 716-33-18; 715-70-01  </t>
  </si>
  <si>
    <t>4-5м</t>
  </si>
  <si>
    <t>Трубы</t>
  </si>
  <si>
    <t>nevatrub@yandex.ru</t>
  </si>
  <si>
    <t>б/у, вода</t>
  </si>
  <si>
    <t xml:space="preserve">         Трубы лежалые</t>
  </si>
  <si>
    <t>2,5-4</t>
  </si>
  <si>
    <t>б/у и нов.</t>
  </si>
  <si>
    <t>эл/с</t>
  </si>
  <si>
    <t>б/у.</t>
  </si>
  <si>
    <t>8-8,5</t>
  </si>
  <si>
    <t>х/д</t>
  </si>
  <si>
    <t>н/д</t>
  </si>
  <si>
    <t>7,0-8,1</t>
  </si>
  <si>
    <t>г/д</t>
  </si>
  <si>
    <t>Труба профильная</t>
  </si>
  <si>
    <t>6-12,0</t>
  </si>
  <si>
    <t>150х150</t>
  </si>
  <si>
    <t>200х200</t>
  </si>
  <si>
    <t>п/ш</t>
  </si>
  <si>
    <t>80х60</t>
  </si>
  <si>
    <t>б/у газ</t>
  </si>
  <si>
    <t>б\у вода</t>
  </si>
  <si>
    <t xml:space="preserve">                                                                             Оказываем услуги по нарезке фасок "Орбитой".  </t>
  </si>
  <si>
    <t xml:space="preserve">                                                                                                                   Производим резку любого количества трубы ленточной пилой, газом.</t>
  </si>
  <si>
    <t>11,6м</t>
  </si>
  <si>
    <t>нов. в ППУ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</si>
</sst>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&quot;р.&quot;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0.00_ ;\-0.00\ "/>
    <numFmt numFmtId="181" formatCode="0_ ;\-0\ "/>
    <numFmt numFmtId="182" formatCode="#,##0.000"/>
    <numFmt numFmtId="183" formatCode="#,##0&quot;р.&quot;"/>
    <numFmt numFmtId="184" formatCode="#,##0.0"/>
    <numFmt numFmtId="185" formatCode="0.0000000"/>
    <numFmt numFmtId="186" formatCode="0.000000"/>
    <numFmt numFmtId="187" formatCode="0.00000"/>
    <numFmt numFmtId="188" formatCode="0.0000"/>
    <numFmt numFmtId="189" formatCode="0.0%"/>
  </numFmts>
  <fonts count="12">
    <font>
      <sz val="10"/>
      <name val="Times New Roman"/>
      <family val="0"/>
    </font>
    <font>
      <sz val="12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2"/>
      <name val="Times New Roman Cyr"/>
      <family val="0"/>
    </font>
    <font>
      <b/>
      <sz val="14"/>
      <name val="Times New Roman Cyr"/>
      <family val="0"/>
    </font>
    <font>
      <u val="single"/>
      <sz val="12"/>
      <color indexed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7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174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left"/>
    </xf>
    <xf numFmtId="174" fontId="1" fillId="0" borderId="3" xfId="0" applyNumberFormat="1" applyFont="1" applyBorder="1" applyAlignment="1">
      <alignment horizontal="left"/>
    </xf>
    <xf numFmtId="0" fontId="1" fillId="0" borderId="7" xfId="0" applyFont="1" applyBorder="1" applyAlignment="1">
      <alignment/>
    </xf>
    <xf numFmtId="2" fontId="5" fillId="0" borderId="8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 shrinkToFit="1"/>
    </xf>
    <xf numFmtId="1" fontId="1" fillId="0" borderId="4" xfId="0" applyNumberFormat="1" applyFont="1" applyFill="1" applyBorder="1" applyAlignment="1">
      <alignment horizontal="left" shrinkToFit="1"/>
    </xf>
    <xf numFmtId="1" fontId="1" fillId="0" borderId="4" xfId="0" applyNumberFormat="1" applyFont="1" applyFill="1" applyBorder="1" applyAlignment="1">
      <alignment shrinkToFit="1"/>
    </xf>
    <xf numFmtId="0" fontId="1" fillId="0" borderId="4" xfId="0" applyFont="1" applyFill="1" applyBorder="1" applyAlignment="1">
      <alignment shrinkToFit="1"/>
    </xf>
    <xf numFmtId="1" fontId="1" fillId="0" borderId="4" xfId="0" applyNumberFormat="1" applyFont="1" applyFill="1" applyBorder="1" applyAlignment="1">
      <alignment horizontal="right" shrinkToFit="1"/>
    </xf>
    <xf numFmtId="0" fontId="1" fillId="0" borderId="0" xfId="0" applyFont="1" applyBorder="1" applyAlignment="1">
      <alignment shrinkToFi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 shrinkToFit="1"/>
    </xf>
    <xf numFmtId="49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Continuous"/>
    </xf>
    <xf numFmtId="0" fontId="9" fillId="0" borderId="0" xfId="15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centerContinuous"/>
    </xf>
    <xf numFmtId="2" fontId="1" fillId="0" borderId="2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right"/>
    </xf>
    <xf numFmtId="1" fontId="1" fillId="0" borderId="12" xfId="0" applyNumberFormat="1" applyFont="1" applyBorder="1" applyAlignment="1">
      <alignment horizontal="left"/>
    </xf>
    <xf numFmtId="172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/>
    </xf>
    <xf numFmtId="172" fontId="1" fillId="0" borderId="4" xfId="0" applyNumberFormat="1" applyFont="1" applyFill="1" applyBorder="1" applyAlignment="1">
      <alignment horizontal="center" shrinkToFit="1"/>
    </xf>
    <xf numFmtId="2" fontId="1" fillId="0" borderId="4" xfId="0" applyNumberFormat="1" applyFont="1" applyBorder="1" applyAlignment="1">
      <alignment horizontal="right" shrinkToFit="1"/>
    </xf>
    <xf numFmtId="2" fontId="1" fillId="0" borderId="4" xfId="0" applyNumberFormat="1" applyFont="1" applyFill="1" applyBorder="1" applyAlignment="1">
      <alignment horizontal="right" shrinkToFit="1"/>
    </xf>
    <xf numFmtId="1" fontId="1" fillId="0" borderId="13" xfId="0" applyNumberFormat="1" applyFont="1" applyBorder="1" applyAlignment="1">
      <alignment shrinkToFit="1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/>
    </xf>
    <xf numFmtId="172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left"/>
    </xf>
    <xf numFmtId="1" fontId="1" fillId="0" borderId="16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" fillId="0" borderId="18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4" fontId="1" fillId="0" borderId="14" xfId="0" applyNumberFormat="1" applyFont="1" applyBorder="1" applyAlignment="1">
      <alignment horizontal="left"/>
    </xf>
    <xf numFmtId="174" fontId="1" fillId="0" borderId="18" xfId="0" applyNumberFormat="1" applyFont="1" applyBorder="1" applyAlignment="1">
      <alignment horizontal="left"/>
    </xf>
    <xf numFmtId="2" fontId="1" fillId="0" borderId="19" xfId="0" applyNumberFormat="1" applyFont="1" applyBorder="1" applyAlignment="1">
      <alignment horizontal="left"/>
    </xf>
    <xf numFmtId="2" fontId="1" fillId="0" borderId="2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74" fontId="1" fillId="0" borderId="21" xfId="0" applyNumberFormat="1" applyFont="1" applyBorder="1" applyAlignment="1">
      <alignment horizontal="left"/>
    </xf>
    <xf numFmtId="172" fontId="1" fillId="0" borderId="4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left"/>
    </xf>
    <xf numFmtId="174" fontId="1" fillId="0" borderId="23" xfId="0" applyNumberFormat="1" applyFont="1" applyBorder="1" applyAlignment="1">
      <alignment horizontal="left"/>
    </xf>
    <xf numFmtId="2" fontId="1" fillId="0" borderId="24" xfId="0" applyNumberFormat="1" applyFont="1" applyBorder="1" applyAlignment="1">
      <alignment horizontal="left"/>
    </xf>
    <xf numFmtId="2" fontId="1" fillId="0" borderId="23" xfId="0" applyNumberFormat="1" applyFont="1" applyBorder="1" applyAlignment="1">
      <alignment horizontal="right"/>
    </xf>
    <xf numFmtId="1" fontId="1" fillId="0" borderId="24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left"/>
    </xf>
    <xf numFmtId="1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left"/>
    </xf>
    <xf numFmtId="174" fontId="1" fillId="0" borderId="27" xfId="0" applyNumberFormat="1" applyFont="1" applyBorder="1" applyAlignment="1">
      <alignment horizontal="left"/>
    </xf>
    <xf numFmtId="2" fontId="1" fillId="0" borderId="27" xfId="0" applyNumberFormat="1" applyFont="1" applyBorder="1" applyAlignment="1">
      <alignment horizontal="left"/>
    </xf>
    <xf numFmtId="2" fontId="1" fillId="0" borderId="27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right"/>
    </xf>
    <xf numFmtId="1" fontId="1" fillId="0" borderId="28" xfId="0" applyNumberFormat="1" applyFont="1" applyBorder="1" applyAlignment="1">
      <alignment horizontal="left"/>
    </xf>
    <xf numFmtId="17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shrinkToFit="1"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center" shrinkToFit="1"/>
    </xf>
    <xf numFmtId="172" fontId="1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72" fontId="1" fillId="0" borderId="29" xfId="0" applyNumberFormat="1" applyFont="1" applyBorder="1" applyAlignment="1">
      <alignment horizontal="left"/>
    </xf>
    <xf numFmtId="174" fontId="1" fillId="0" borderId="29" xfId="0" applyNumberFormat="1" applyFont="1" applyBorder="1" applyAlignment="1">
      <alignment horizontal="left"/>
    </xf>
    <xf numFmtId="2" fontId="1" fillId="0" borderId="29" xfId="0" applyNumberFormat="1" applyFont="1" applyBorder="1" applyAlignment="1">
      <alignment horizontal="left"/>
    </xf>
    <xf numFmtId="2" fontId="1" fillId="0" borderId="29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72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shrinkToFit="1"/>
    </xf>
    <xf numFmtId="0" fontId="1" fillId="0" borderId="9" xfId="0" applyFont="1" applyFill="1" applyBorder="1" applyAlignment="1">
      <alignment/>
    </xf>
    <xf numFmtId="1" fontId="1" fillId="0" borderId="9" xfId="0" applyNumberFormat="1" applyFont="1" applyFill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left"/>
    </xf>
    <xf numFmtId="174" fontId="5" fillId="0" borderId="14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2" xfId="0" applyFont="1" applyBorder="1" applyAlignment="1">
      <alignment horizontal="left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409575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352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92</xdr:row>
      <xdr:rowOff>95250</xdr:rowOff>
    </xdr:from>
    <xdr:to>
      <xdr:col>1</xdr:col>
      <xdr:colOff>457200</xdr:colOff>
      <xdr:row>96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097375"/>
          <a:ext cx="1362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atrub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="60" zoomScaleNormal="75" workbookViewId="0" topLeftCell="A1">
      <selection activeCell="V35" sqref="V35:W35"/>
    </sheetView>
  </sheetViews>
  <sheetFormatPr defaultColWidth="9.33203125" defaultRowHeight="12.75"/>
  <cols>
    <col min="1" max="1" width="17" style="2" customWidth="1"/>
    <col min="2" max="2" width="13" style="7" customWidth="1"/>
    <col min="3" max="3" width="12.5" style="8" customWidth="1"/>
    <col min="4" max="4" width="14.16015625" style="2" customWidth="1"/>
    <col min="5" max="5" width="16.33203125" style="2" customWidth="1"/>
    <col min="6" max="6" width="10" style="2" customWidth="1"/>
    <col min="7" max="7" width="11.83203125" style="2" customWidth="1"/>
    <col min="8" max="8" width="15.83203125" style="2" customWidth="1"/>
    <col min="9" max="9" width="12.16015625" style="9" customWidth="1"/>
    <col min="10" max="10" width="14.33203125" style="10" customWidth="1"/>
    <col min="11" max="11" width="9.66015625" style="2" customWidth="1"/>
    <col min="12" max="12" width="24.33203125" style="2" customWidth="1"/>
    <col min="13" max="15" width="5.33203125" style="2" customWidth="1"/>
    <col min="16" max="16" width="9.33203125" style="2" customWidth="1"/>
    <col min="17" max="16384" width="5.33203125" style="2" customWidth="1"/>
  </cols>
  <sheetData>
    <row r="1" spans="1:10" ht="18">
      <c r="A1" s="3"/>
      <c r="B1" s="11"/>
      <c r="C1" s="1"/>
      <c r="D1" s="68" t="s">
        <v>23</v>
      </c>
      <c r="E1" s="68"/>
      <c r="F1" s="68"/>
      <c r="G1" s="68"/>
      <c r="H1" s="68"/>
      <c r="I1" s="12"/>
      <c r="J1" s="13"/>
    </row>
    <row r="2" spans="1:12" ht="15.75">
      <c r="A2" s="3"/>
      <c r="B2" s="11"/>
      <c r="C2" s="14"/>
      <c r="D2" s="12"/>
      <c r="E2" s="12"/>
      <c r="F2" s="12"/>
      <c r="G2" s="12"/>
      <c r="H2" s="12"/>
      <c r="I2" s="12"/>
      <c r="J2" s="14"/>
      <c r="L2" s="69"/>
    </row>
    <row r="3" spans="1:24" ht="15.75">
      <c r="A3" s="3"/>
      <c r="B3" s="11"/>
      <c r="C3" s="2"/>
      <c r="D3" s="65" t="s">
        <v>4</v>
      </c>
      <c r="E3" s="66"/>
      <c r="F3" s="67"/>
      <c r="G3" s="66"/>
      <c r="H3" s="67"/>
      <c r="I3" s="66"/>
      <c r="J3" s="2" t="s">
        <v>28</v>
      </c>
      <c r="X3" s="86"/>
    </row>
    <row r="4" spans="1:10" ht="15.75">
      <c r="A4" s="3"/>
      <c r="B4" s="11"/>
      <c r="C4" s="2"/>
      <c r="D4" s="65" t="s">
        <v>36</v>
      </c>
      <c r="E4" s="66"/>
      <c r="F4" s="67"/>
      <c r="G4" s="66"/>
      <c r="H4" s="67"/>
      <c r="I4" s="66"/>
      <c r="J4" s="69" t="s">
        <v>39</v>
      </c>
    </row>
    <row r="5" spans="1:11" ht="16.5" thickBot="1">
      <c r="A5" s="1"/>
      <c r="B5" s="15"/>
      <c r="C5" s="6"/>
      <c r="D5" s="4"/>
      <c r="E5" s="1"/>
      <c r="F5" s="15" t="s">
        <v>24</v>
      </c>
      <c r="G5" s="4"/>
      <c r="H5" s="16"/>
      <c r="I5" s="16"/>
      <c r="J5" s="16"/>
      <c r="K5" s="13"/>
    </row>
    <row r="6" spans="1:10" ht="16.5" customHeight="1" thickBot="1">
      <c r="A6" s="42" t="s">
        <v>38</v>
      </c>
      <c r="B6" s="43"/>
      <c r="C6" s="70"/>
      <c r="D6" s="71"/>
      <c r="E6" s="85"/>
      <c r="F6" s="72"/>
      <c r="G6" s="72"/>
      <c r="H6" s="73"/>
      <c r="I6" s="74"/>
      <c r="J6" s="17"/>
    </row>
    <row r="7" spans="1:10" ht="16.5" customHeight="1" thickBot="1">
      <c r="A7" s="18" t="s">
        <v>5</v>
      </c>
      <c r="B7" s="38" t="s">
        <v>6</v>
      </c>
      <c r="C7" s="39" t="s">
        <v>1</v>
      </c>
      <c r="D7" s="40" t="s">
        <v>0</v>
      </c>
      <c r="E7" s="41" t="s">
        <v>7</v>
      </c>
      <c r="F7" s="19" t="s">
        <v>8</v>
      </c>
      <c r="G7" s="18" t="s">
        <v>9</v>
      </c>
      <c r="H7" s="20" t="s">
        <v>10</v>
      </c>
      <c r="I7" s="75" t="s">
        <v>11</v>
      </c>
      <c r="J7" s="76" t="s">
        <v>12</v>
      </c>
    </row>
    <row r="8" spans="1:10" ht="16.5" customHeight="1">
      <c r="A8" s="160">
        <v>28</v>
      </c>
      <c r="B8" s="161">
        <v>3.5</v>
      </c>
      <c r="C8" s="162"/>
      <c r="D8" s="163" t="s">
        <v>37</v>
      </c>
      <c r="E8" s="164" t="s">
        <v>15</v>
      </c>
      <c r="F8" s="165"/>
      <c r="G8" s="166">
        <f>0.02466*B8*(A8-B8)</f>
        <v>2.11</v>
      </c>
      <c r="H8" s="167">
        <v>18000</v>
      </c>
      <c r="I8" s="166">
        <f aca="true" t="shared" si="0" ref="I8:I16">H8/1000*G8</f>
        <v>37.98</v>
      </c>
      <c r="J8" s="168">
        <v>20</v>
      </c>
    </row>
    <row r="9" spans="1:10" ht="16.5" customHeight="1">
      <c r="A9" s="60">
        <v>89</v>
      </c>
      <c r="B9" s="22">
        <v>4</v>
      </c>
      <c r="C9" s="23"/>
      <c r="D9" s="21" t="s">
        <v>25</v>
      </c>
      <c r="E9" s="5" t="s">
        <v>15</v>
      </c>
      <c r="F9" s="24"/>
      <c r="G9" s="25">
        <f>0.02466*B9*(A9-B9)</f>
        <v>8.38</v>
      </c>
      <c r="H9" s="24">
        <v>18500</v>
      </c>
      <c r="I9" s="25">
        <f t="shared" si="0"/>
        <v>155.03</v>
      </c>
      <c r="J9" s="36">
        <v>50</v>
      </c>
    </row>
    <row r="10" spans="1:10" ht="16.5" customHeight="1">
      <c r="A10" s="60">
        <v>108</v>
      </c>
      <c r="B10" s="22">
        <v>5</v>
      </c>
      <c r="C10" s="23"/>
      <c r="D10" s="21"/>
      <c r="E10" s="5" t="s">
        <v>15</v>
      </c>
      <c r="F10" s="24"/>
      <c r="G10" s="25">
        <f>0.02466*B10*(A10-B10)</f>
        <v>12.7</v>
      </c>
      <c r="H10" s="24">
        <v>18500</v>
      </c>
      <c r="I10" s="25">
        <f t="shared" si="0"/>
        <v>234.95</v>
      </c>
      <c r="J10" s="36">
        <v>70</v>
      </c>
    </row>
    <row r="11" spans="1:10" ht="16.5" customHeight="1">
      <c r="A11" s="60">
        <v>114</v>
      </c>
      <c r="B11" s="22">
        <v>4.5</v>
      </c>
      <c r="C11" s="23"/>
      <c r="D11" s="21" t="s">
        <v>26</v>
      </c>
      <c r="E11" s="5" t="s">
        <v>15</v>
      </c>
      <c r="F11" s="24"/>
      <c r="G11" s="25">
        <f aca="true" t="shared" si="1" ref="G11:G24">0.02466*B11*(A11-B11)</f>
        <v>12.15</v>
      </c>
      <c r="H11" s="24">
        <v>18000</v>
      </c>
      <c r="I11" s="25">
        <f t="shared" si="0"/>
        <v>218.7</v>
      </c>
      <c r="J11" s="36">
        <v>70</v>
      </c>
    </row>
    <row r="12" spans="1:10" ht="16.5" customHeight="1">
      <c r="A12" s="60">
        <v>133</v>
      </c>
      <c r="B12" s="22">
        <v>4.5</v>
      </c>
      <c r="C12" s="23"/>
      <c r="D12" s="21" t="s">
        <v>26</v>
      </c>
      <c r="E12" s="5" t="s">
        <v>15</v>
      </c>
      <c r="F12" s="24"/>
      <c r="G12" s="25">
        <f t="shared" si="1"/>
        <v>14.26</v>
      </c>
      <c r="H12" s="24">
        <v>18500</v>
      </c>
      <c r="I12" s="25">
        <f t="shared" si="0"/>
        <v>263.81</v>
      </c>
      <c r="J12" s="36">
        <v>80</v>
      </c>
    </row>
    <row r="13" spans="1:10" ht="16.5" customHeight="1">
      <c r="A13" s="61">
        <v>159</v>
      </c>
      <c r="B13" s="22">
        <v>5</v>
      </c>
      <c r="C13" s="23" t="s">
        <v>3</v>
      </c>
      <c r="D13" s="21" t="s">
        <v>20</v>
      </c>
      <c r="E13" s="26" t="s">
        <v>15</v>
      </c>
      <c r="F13" s="24" t="s">
        <v>14</v>
      </c>
      <c r="G13" s="25">
        <f t="shared" si="1"/>
        <v>18.99</v>
      </c>
      <c r="H13" s="24">
        <v>18500</v>
      </c>
      <c r="I13" s="25">
        <f t="shared" si="0"/>
        <v>351.32</v>
      </c>
      <c r="J13" s="36">
        <v>100</v>
      </c>
    </row>
    <row r="14" spans="1:10" ht="16.5" customHeight="1">
      <c r="A14" s="61">
        <v>219</v>
      </c>
      <c r="B14" s="22">
        <v>6</v>
      </c>
      <c r="C14" s="23"/>
      <c r="D14" s="21" t="s">
        <v>42</v>
      </c>
      <c r="E14" s="26" t="s">
        <v>43</v>
      </c>
      <c r="F14" s="24"/>
      <c r="G14" s="25">
        <f t="shared" si="1"/>
        <v>31.52</v>
      </c>
      <c r="H14" s="24">
        <v>18500</v>
      </c>
      <c r="I14" s="25">
        <f t="shared" si="0"/>
        <v>583.12</v>
      </c>
      <c r="J14" s="36">
        <v>150</v>
      </c>
    </row>
    <row r="15" spans="1:10" ht="16.5" customHeight="1">
      <c r="A15" s="61">
        <v>219</v>
      </c>
      <c r="B15" s="22">
        <v>7</v>
      </c>
      <c r="C15" s="23"/>
      <c r="D15" s="21" t="s">
        <v>34</v>
      </c>
      <c r="E15" s="26" t="s">
        <v>15</v>
      </c>
      <c r="F15" s="24"/>
      <c r="G15" s="25">
        <f t="shared" si="1"/>
        <v>36.6</v>
      </c>
      <c r="H15" s="24">
        <v>19000</v>
      </c>
      <c r="I15" s="25">
        <f t="shared" si="0"/>
        <v>695.4</v>
      </c>
      <c r="J15" s="36">
        <v>150</v>
      </c>
    </row>
    <row r="16" spans="1:10" ht="16.5" customHeight="1">
      <c r="A16" s="61">
        <v>219</v>
      </c>
      <c r="B16" s="22">
        <v>9</v>
      </c>
      <c r="C16" s="23"/>
      <c r="D16" s="21" t="s">
        <v>35</v>
      </c>
      <c r="E16" s="26" t="s">
        <v>16</v>
      </c>
      <c r="F16" s="24" t="s">
        <v>14</v>
      </c>
      <c r="G16" s="25">
        <f t="shared" si="1"/>
        <v>46.61</v>
      </c>
      <c r="H16" s="24">
        <v>20000</v>
      </c>
      <c r="I16" s="25">
        <f t="shared" si="0"/>
        <v>932.2</v>
      </c>
      <c r="J16" s="36">
        <v>150</v>
      </c>
    </row>
    <row r="17" spans="1:10" ht="16.5" customHeight="1">
      <c r="A17" s="62">
        <v>273</v>
      </c>
      <c r="B17" s="22">
        <v>8</v>
      </c>
      <c r="C17" s="23"/>
      <c r="D17" s="21" t="s">
        <v>21</v>
      </c>
      <c r="E17" s="24" t="s">
        <v>15</v>
      </c>
      <c r="F17" s="24" t="s">
        <v>14</v>
      </c>
      <c r="G17" s="25">
        <f t="shared" si="1"/>
        <v>52.28</v>
      </c>
      <c r="H17" s="24">
        <v>18500</v>
      </c>
      <c r="I17" s="25">
        <f aca="true" t="shared" si="2" ref="I17:I29">H17/1000*G17</f>
        <v>967.18</v>
      </c>
      <c r="J17" s="36">
        <v>150</v>
      </c>
    </row>
    <row r="18" spans="1:10" ht="16.5" customHeight="1">
      <c r="A18" s="62">
        <v>273</v>
      </c>
      <c r="B18" s="22">
        <v>10</v>
      </c>
      <c r="C18" s="23"/>
      <c r="D18" s="21" t="s">
        <v>32</v>
      </c>
      <c r="E18" s="24" t="s">
        <v>33</v>
      </c>
      <c r="F18" s="24" t="s">
        <v>13</v>
      </c>
      <c r="G18" s="25">
        <f t="shared" si="1"/>
        <v>64.86</v>
      </c>
      <c r="H18" s="24">
        <v>18500</v>
      </c>
      <c r="I18" s="25">
        <f t="shared" si="2"/>
        <v>1199.91</v>
      </c>
      <c r="J18" s="36">
        <v>200</v>
      </c>
    </row>
    <row r="19" spans="1:10" ht="16.5" customHeight="1">
      <c r="A19" s="62">
        <v>325</v>
      </c>
      <c r="B19" s="22">
        <v>6</v>
      </c>
      <c r="C19" s="23"/>
      <c r="D19" s="21">
        <v>11</v>
      </c>
      <c r="E19" s="24" t="s">
        <v>40</v>
      </c>
      <c r="F19" s="24" t="s">
        <v>14</v>
      </c>
      <c r="G19" s="25">
        <f t="shared" si="1"/>
        <v>47.2</v>
      </c>
      <c r="H19" s="24">
        <v>19000</v>
      </c>
      <c r="I19" s="25">
        <f t="shared" si="2"/>
        <v>896.8</v>
      </c>
      <c r="J19" s="36">
        <v>150</v>
      </c>
    </row>
    <row r="20" spans="1:10" ht="16.5" customHeight="1">
      <c r="A20" s="62">
        <v>426</v>
      </c>
      <c r="B20" s="22">
        <v>8</v>
      </c>
      <c r="C20" s="23"/>
      <c r="D20" s="21"/>
      <c r="E20" s="24" t="s">
        <v>15</v>
      </c>
      <c r="F20" s="24" t="s">
        <v>14</v>
      </c>
      <c r="G20" s="25">
        <f t="shared" si="1"/>
        <v>82.46</v>
      </c>
      <c r="H20" s="24">
        <v>19000</v>
      </c>
      <c r="I20" s="25">
        <f t="shared" si="2"/>
        <v>1566.74</v>
      </c>
      <c r="J20" s="36">
        <v>250</v>
      </c>
    </row>
    <row r="21" spans="1:10" ht="16.5" customHeight="1">
      <c r="A21" s="62">
        <v>426</v>
      </c>
      <c r="B21" s="22">
        <v>10</v>
      </c>
      <c r="C21" s="23"/>
      <c r="D21" s="21"/>
      <c r="E21" s="24" t="s">
        <v>57</v>
      </c>
      <c r="F21" s="24" t="s">
        <v>13</v>
      </c>
      <c r="G21" s="25">
        <f t="shared" si="1"/>
        <v>102.59</v>
      </c>
      <c r="H21" s="24">
        <v>22000</v>
      </c>
      <c r="I21" s="25">
        <f t="shared" si="2"/>
        <v>2256.98</v>
      </c>
      <c r="J21" s="36">
        <v>300</v>
      </c>
    </row>
    <row r="22" spans="1:10" ht="16.5" customHeight="1">
      <c r="A22" s="61">
        <v>530</v>
      </c>
      <c r="B22" s="22">
        <v>8</v>
      </c>
      <c r="C22" s="23"/>
      <c r="D22" s="27" t="s">
        <v>37</v>
      </c>
      <c r="E22" s="21" t="s">
        <v>15</v>
      </c>
      <c r="F22" s="24" t="s">
        <v>14</v>
      </c>
      <c r="G22" s="25">
        <v>103</v>
      </c>
      <c r="H22" s="30">
        <v>19000</v>
      </c>
      <c r="I22" s="25">
        <f t="shared" si="2"/>
        <v>1957</v>
      </c>
      <c r="J22" s="36">
        <v>300</v>
      </c>
    </row>
    <row r="23" spans="1:10" ht="16.5" customHeight="1">
      <c r="A23" s="61">
        <v>630</v>
      </c>
      <c r="B23" s="22">
        <v>8</v>
      </c>
      <c r="C23" s="23"/>
      <c r="D23" s="27" t="s">
        <v>2</v>
      </c>
      <c r="E23" s="21" t="s">
        <v>58</v>
      </c>
      <c r="F23" s="24" t="s">
        <v>14</v>
      </c>
      <c r="G23" s="25">
        <v>123</v>
      </c>
      <c r="H23" s="30">
        <v>18500</v>
      </c>
      <c r="I23" s="25">
        <f t="shared" si="2"/>
        <v>2275.5</v>
      </c>
      <c r="J23" s="36">
        <v>350</v>
      </c>
    </row>
    <row r="24" spans="1:10" ht="16.5" customHeight="1">
      <c r="A24" s="63">
        <v>720</v>
      </c>
      <c r="B24" s="22">
        <v>8</v>
      </c>
      <c r="C24" s="23"/>
      <c r="D24" s="28" t="s">
        <v>17</v>
      </c>
      <c r="E24" s="21" t="s">
        <v>45</v>
      </c>
      <c r="F24" s="21" t="s">
        <v>14</v>
      </c>
      <c r="G24" s="25">
        <f t="shared" si="1"/>
        <v>140.46</v>
      </c>
      <c r="H24" s="31">
        <v>18500</v>
      </c>
      <c r="I24" s="25">
        <f t="shared" si="2"/>
        <v>2598.51</v>
      </c>
      <c r="J24" s="36">
        <v>400</v>
      </c>
    </row>
    <row r="25" spans="1:10" ht="16.5" customHeight="1">
      <c r="A25" s="91">
        <v>720</v>
      </c>
      <c r="B25" s="77">
        <v>8</v>
      </c>
      <c r="C25" s="78"/>
      <c r="D25" s="127">
        <v>11.5</v>
      </c>
      <c r="E25" s="33" t="s">
        <v>19</v>
      </c>
      <c r="F25" s="33" t="s">
        <v>14</v>
      </c>
      <c r="G25" s="25">
        <f>0.02466*B25*(A25-B25)*1.01</f>
        <v>141.87</v>
      </c>
      <c r="H25" s="79">
        <v>20000</v>
      </c>
      <c r="I25" s="35">
        <f t="shared" si="2"/>
        <v>2837.4</v>
      </c>
      <c r="J25" s="80">
        <v>400</v>
      </c>
    </row>
    <row r="26" spans="1:10" ht="16.5" customHeight="1">
      <c r="A26" s="91">
        <v>1020</v>
      </c>
      <c r="B26" s="77">
        <v>11</v>
      </c>
      <c r="C26" s="78"/>
      <c r="D26" s="92">
        <v>11</v>
      </c>
      <c r="E26" s="32" t="s">
        <v>19</v>
      </c>
      <c r="F26" s="34" t="s">
        <v>14</v>
      </c>
      <c r="G26" s="25">
        <f>0.02466*B26*1.01*(A26-B26)</f>
        <v>276.44</v>
      </c>
      <c r="H26" s="79">
        <v>19500</v>
      </c>
      <c r="I26" s="35">
        <f t="shared" si="2"/>
        <v>5390.58</v>
      </c>
      <c r="J26" s="80">
        <v>450</v>
      </c>
    </row>
    <row r="27" spans="1:10" s="59" customFormat="1" ht="16.5" customHeight="1">
      <c r="A27" s="64">
        <v>1220</v>
      </c>
      <c r="B27" s="81">
        <v>15</v>
      </c>
      <c r="C27" s="54" t="s">
        <v>18</v>
      </c>
      <c r="D27" s="55">
        <v>12</v>
      </c>
      <c r="E27" s="56" t="s">
        <v>30</v>
      </c>
      <c r="F27" s="57" t="s">
        <v>14</v>
      </c>
      <c r="G27" s="82">
        <f>0.02466*B27*1.01*(A27-B27)</f>
        <v>450.19</v>
      </c>
      <c r="H27" s="58">
        <v>18500</v>
      </c>
      <c r="I27" s="83">
        <f t="shared" si="2"/>
        <v>8328.52</v>
      </c>
      <c r="J27" s="84">
        <v>600</v>
      </c>
    </row>
    <row r="28" spans="1:10" ht="16.5" customHeight="1">
      <c r="A28" s="169">
        <v>1220</v>
      </c>
      <c r="B28" s="154">
        <v>10</v>
      </c>
      <c r="C28" s="155" t="s">
        <v>18</v>
      </c>
      <c r="D28" s="156" t="s">
        <v>17</v>
      </c>
      <c r="E28" s="157" t="s">
        <v>19</v>
      </c>
      <c r="F28" s="158" t="s">
        <v>14</v>
      </c>
      <c r="G28" s="25">
        <f>0.02466*B28*1.01*(A28-B28)</f>
        <v>301.37</v>
      </c>
      <c r="H28" s="30">
        <v>19000</v>
      </c>
      <c r="I28" s="159">
        <f t="shared" si="2"/>
        <v>5726.03</v>
      </c>
      <c r="J28" s="36">
        <v>500</v>
      </c>
    </row>
    <row r="29" spans="1:10" ht="16.5" customHeight="1" thickBot="1">
      <c r="A29" s="170">
        <v>1420</v>
      </c>
      <c r="B29" s="171">
        <v>25</v>
      </c>
      <c r="C29" s="172" t="s">
        <v>18</v>
      </c>
      <c r="D29" s="173" t="s">
        <v>20</v>
      </c>
      <c r="E29" s="174" t="s">
        <v>19</v>
      </c>
      <c r="F29" s="175"/>
      <c r="G29" s="45">
        <f>0.02466*B29*1.01*(A29-B29)</f>
        <v>868.62</v>
      </c>
      <c r="H29" s="176">
        <v>14000</v>
      </c>
      <c r="I29" s="177">
        <f t="shared" si="2"/>
        <v>12160.68</v>
      </c>
      <c r="J29" s="94">
        <v>1000</v>
      </c>
    </row>
    <row r="30" spans="1:10" ht="16.5" customHeight="1" thickBot="1">
      <c r="A30" s="144" t="s">
        <v>41</v>
      </c>
      <c r="B30" s="145"/>
      <c r="C30" s="146"/>
      <c r="D30" s="147"/>
      <c r="E30" s="148"/>
      <c r="F30" s="149"/>
      <c r="G30" s="150"/>
      <c r="H30" s="151"/>
      <c r="I30" s="152"/>
      <c r="J30" s="153"/>
    </row>
    <row r="31" spans="1:10" ht="16.5" customHeight="1">
      <c r="A31" s="140">
        <v>40</v>
      </c>
      <c r="B31" s="141">
        <v>3.5</v>
      </c>
      <c r="C31" s="109" t="s">
        <v>27</v>
      </c>
      <c r="D31" s="111" t="s">
        <v>48</v>
      </c>
      <c r="E31" s="113" t="s">
        <v>47</v>
      </c>
      <c r="F31" s="115" t="s">
        <v>13</v>
      </c>
      <c r="G31" s="107">
        <f aca="true" t="shared" si="3" ref="G31:G41">0.02466*B31*(A31-B31)</f>
        <v>3.15</v>
      </c>
      <c r="H31" s="117">
        <v>25000</v>
      </c>
      <c r="I31" s="25">
        <f aca="true" t="shared" si="4" ref="I31:I37">H31/1000*G31</f>
        <v>78.75</v>
      </c>
      <c r="J31" s="119"/>
    </row>
    <row r="32" spans="1:10" ht="16.5" customHeight="1">
      <c r="A32" s="142">
        <v>40</v>
      </c>
      <c r="B32" s="143">
        <v>4</v>
      </c>
      <c r="C32" s="108" t="s">
        <v>27</v>
      </c>
      <c r="D32" s="110" t="s">
        <v>48</v>
      </c>
      <c r="E32" s="112" t="s">
        <v>47</v>
      </c>
      <c r="F32" s="115" t="s">
        <v>13</v>
      </c>
      <c r="G32" s="107">
        <f t="shared" si="3"/>
        <v>3.55</v>
      </c>
      <c r="H32" s="117">
        <v>25000</v>
      </c>
      <c r="I32" s="25">
        <f t="shared" si="4"/>
        <v>88.75</v>
      </c>
      <c r="J32" s="118"/>
    </row>
    <row r="33" spans="1:10" ht="16.5" customHeight="1">
      <c r="A33" s="142">
        <v>40</v>
      </c>
      <c r="B33" s="143">
        <v>6</v>
      </c>
      <c r="C33" s="108" t="s">
        <v>27</v>
      </c>
      <c r="D33" s="110" t="s">
        <v>48</v>
      </c>
      <c r="E33" s="112" t="s">
        <v>47</v>
      </c>
      <c r="F33" s="115" t="s">
        <v>13</v>
      </c>
      <c r="G33" s="107">
        <f t="shared" si="3"/>
        <v>5.03</v>
      </c>
      <c r="H33" s="117">
        <v>25000</v>
      </c>
      <c r="I33" s="25">
        <f t="shared" si="4"/>
        <v>125.75</v>
      </c>
      <c r="J33" s="118"/>
    </row>
    <row r="34" spans="1:10" ht="16.5" customHeight="1">
      <c r="A34" s="142">
        <v>89</v>
      </c>
      <c r="B34" s="143">
        <v>4</v>
      </c>
      <c r="C34" s="108" t="s">
        <v>27</v>
      </c>
      <c r="D34" s="110" t="s">
        <v>49</v>
      </c>
      <c r="E34" s="112" t="s">
        <v>50</v>
      </c>
      <c r="F34" s="115" t="s">
        <v>13</v>
      </c>
      <c r="G34" s="107">
        <f t="shared" si="3"/>
        <v>8.38</v>
      </c>
      <c r="H34" s="117">
        <v>25000</v>
      </c>
      <c r="I34" s="25">
        <f t="shared" si="4"/>
        <v>209.5</v>
      </c>
      <c r="J34" s="118"/>
    </row>
    <row r="35" spans="1:10" ht="16.5" customHeight="1">
      <c r="A35" s="140">
        <v>108</v>
      </c>
      <c r="B35" s="141">
        <v>5</v>
      </c>
      <c r="C35" s="109"/>
      <c r="D35" s="111" t="s">
        <v>46</v>
      </c>
      <c r="E35" s="113"/>
      <c r="F35" s="115" t="s">
        <v>13</v>
      </c>
      <c r="G35" s="107">
        <f t="shared" si="3"/>
        <v>12.7</v>
      </c>
      <c r="H35" s="117">
        <v>25000</v>
      </c>
      <c r="I35" s="25">
        <f t="shared" si="4"/>
        <v>317.5</v>
      </c>
      <c r="J35" s="119"/>
    </row>
    <row r="36" spans="1:10" ht="16.5" customHeight="1">
      <c r="A36" s="142">
        <v>133</v>
      </c>
      <c r="B36" s="143">
        <v>5</v>
      </c>
      <c r="C36" s="108"/>
      <c r="D36" s="110" t="s">
        <v>31</v>
      </c>
      <c r="E36" s="112"/>
      <c r="F36" s="114" t="s">
        <v>13</v>
      </c>
      <c r="G36" s="107">
        <f t="shared" si="3"/>
        <v>15.78</v>
      </c>
      <c r="H36" s="116">
        <v>24000</v>
      </c>
      <c r="I36" s="25">
        <f t="shared" si="4"/>
        <v>378.72</v>
      </c>
      <c r="J36" s="118"/>
    </row>
    <row r="37" spans="1:10" ht="16.5" customHeight="1">
      <c r="A37" s="142">
        <v>140</v>
      </c>
      <c r="B37" s="143">
        <v>6</v>
      </c>
      <c r="C37" s="108"/>
      <c r="D37" s="110"/>
      <c r="E37" s="112"/>
      <c r="F37" s="114" t="s">
        <v>14</v>
      </c>
      <c r="G37" s="107">
        <f t="shared" si="3"/>
        <v>19.83</v>
      </c>
      <c r="H37" s="116">
        <v>24000</v>
      </c>
      <c r="I37" s="25">
        <f t="shared" si="4"/>
        <v>475.92</v>
      </c>
      <c r="J37" s="118"/>
    </row>
    <row r="38" spans="1:10" ht="16.5" customHeight="1">
      <c r="A38" s="142">
        <v>219</v>
      </c>
      <c r="B38" s="143">
        <v>6</v>
      </c>
      <c r="C38" s="108"/>
      <c r="D38" s="110">
        <v>3</v>
      </c>
      <c r="E38" s="112"/>
      <c r="F38" s="114" t="s">
        <v>44</v>
      </c>
      <c r="G38" s="93">
        <f t="shared" si="3"/>
        <v>31.52</v>
      </c>
      <c r="H38" s="116">
        <v>22000</v>
      </c>
      <c r="I38" s="93">
        <f aca="true" t="shared" si="5" ref="I38:I44">H38/1000*G38</f>
        <v>693.44</v>
      </c>
      <c r="J38" s="118"/>
    </row>
    <row r="39" spans="1:10" ht="16.5" customHeight="1">
      <c r="A39" s="178">
        <v>273</v>
      </c>
      <c r="B39" s="179">
        <v>6</v>
      </c>
      <c r="C39" s="180"/>
      <c r="D39" s="181" t="s">
        <v>61</v>
      </c>
      <c r="E39" s="182" t="s">
        <v>62</v>
      </c>
      <c r="F39" s="183" t="s">
        <v>44</v>
      </c>
      <c r="G39" s="184">
        <f t="shared" si="3"/>
        <v>39.51</v>
      </c>
      <c r="H39" s="185"/>
      <c r="I39" s="184">
        <v>2000</v>
      </c>
      <c r="J39" s="186"/>
    </row>
    <row r="40" spans="1:10" ht="16.5" customHeight="1">
      <c r="A40" s="142">
        <v>273</v>
      </c>
      <c r="B40" s="143">
        <v>8</v>
      </c>
      <c r="C40" s="108"/>
      <c r="D40" s="110"/>
      <c r="E40" s="112"/>
      <c r="F40" s="114" t="s">
        <v>13</v>
      </c>
      <c r="G40" s="93">
        <f t="shared" si="3"/>
        <v>52.28</v>
      </c>
      <c r="H40" s="116">
        <v>24000</v>
      </c>
      <c r="I40" s="93">
        <f t="shared" si="5"/>
        <v>1254.72</v>
      </c>
      <c r="J40" s="118"/>
    </row>
    <row r="41" spans="1:10" ht="16.5" customHeight="1">
      <c r="A41" s="142">
        <v>273</v>
      </c>
      <c r="B41" s="143">
        <v>10</v>
      </c>
      <c r="C41" s="108"/>
      <c r="D41" s="110"/>
      <c r="E41" s="112"/>
      <c r="F41" s="114" t="s">
        <v>13</v>
      </c>
      <c r="G41" s="93">
        <f t="shared" si="3"/>
        <v>64.86</v>
      </c>
      <c r="H41" s="116">
        <v>24000</v>
      </c>
      <c r="I41" s="93">
        <f t="shared" si="5"/>
        <v>1556.64</v>
      </c>
      <c r="J41" s="118"/>
    </row>
    <row r="42" spans="1:10" ht="16.5" customHeight="1">
      <c r="A42" s="142">
        <v>720</v>
      </c>
      <c r="B42" s="143">
        <v>8</v>
      </c>
      <c r="C42" s="108"/>
      <c r="D42" s="110"/>
      <c r="E42" s="112"/>
      <c r="F42" s="114" t="s">
        <v>55</v>
      </c>
      <c r="G42" s="93">
        <f>0.02466*B42*1.01*(A42-B42)</f>
        <v>141.87</v>
      </c>
      <c r="H42" s="116">
        <v>20000</v>
      </c>
      <c r="I42" s="93">
        <f t="shared" si="5"/>
        <v>2837.4</v>
      </c>
      <c r="J42" s="118"/>
    </row>
    <row r="43" spans="1:10" ht="16.5" customHeight="1">
      <c r="A43" s="120">
        <v>1020</v>
      </c>
      <c r="B43" s="22">
        <v>12</v>
      </c>
      <c r="C43" s="23"/>
      <c r="D43" s="28"/>
      <c r="E43" s="26"/>
      <c r="F43" s="29" t="s">
        <v>14</v>
      </c>
      <c r="G43" s="25">
        <f>0.02466*B43*1.01*(A43-B43)</f>
        <v>301.27</v>
      </c>
      <c r="H43" s="44">
        <v>20000</v>
      </c>
      <c r="I43" s="25">
        <f t="shared" si="5"/>
        <v>6025.4</v>
      </c>
      <c r="J43" s="21"/>
    </row>
    <row r="44" spans="1:10" ht="16.5" customHeight="1" thickBot="1">
      <c r="A44" s="121">
        <v>1420</v>
      </c>
      <c r="B44" s="87">
        <v>21.6</v>
      </c>
      <c r="C44" s="88"/>
      <c r="D44" s="89"/>
      <c r="E44" s="122"/>
      <c r="F44" s="90" t="s">
        <v>14</v>
      </c>
      <c r="G44" s="35">
        <f>0.02466*B44*1.01*(A44-B44)</f>
        <v>752.31</v>
      </c>
      <c r="H44" s="123">
        <v>18000</v>
      </c>
      <c r="I44" s="35">
        <f t="shared" si="5"/>
        <v>13541.58</v>
      </c>
      <c r="J44" s="32"/>
    </row>
    <row r="45" spans="1:10" ht="16.5" customHeight="1" thickBot="1">
      <c r="A45" s="187" t="s">
        <v>51</v>
      </c>
      <c r="B45" s="188"/>
      <c r="C45" s="188"/>
      <c r="D45" s="188"/>
      <c r="E45" s="188"/>
      <c r="F45" s="188"/>
      <c r="G45" s="188"/>
      <c r="H45" s="188"/>
      <c r="I45" s="188"/>
      <c r="J45" s="189"/>
    </row>
    <row r="46" spans="1:10" ht="16.5" customHeight="1">
      <c r="A46" s="128" t="s">
        <v>56</v>
      </c>
      <c r="B46" s="129">
        <v>3.5</v>
      </c>
      <c r="C46" s="130"/>
      <c r="D46" s="131" t="s">
        <v>52</v>
      </c>
      <c r="E46" s="132" t="s">
        <v>15</v>
      </c>
      <c r="F46" s="133" t="s">
        <v>44</v>
      </c>
      <c r="G46" s="134">
        <v>7.14</v>
      </c>
      <c r="H46" s="135">
        <v>24000</v>
      </c>
      <c r="I46" s="134">
        <f>H46/1000*G46</f>
        <v>171.36</v>
      </c>
      <c r="J46" s="136"/>
    </row>
    <row r="47" spans="1:10" ht="16.5" customHeight="1">
      <c r="A47" s="60" t="s">
        <v>53</v>
      </c>
      <c r="B47" s="124">
        <v>8</v>
      </c>
      <c r="C47" s="125"/>
      <c r="D47" s="100" t="s">
        <v>29</v>
      </c>
      <c r="E47" s="113" t="s">
        <v>22</v>
      </c>
      <c r="F47" s="114" t="s">
        <v>44</v>
      </c>
      <c r="G47" s="93">
        <v>34.81</v>
      </c>
      <c r="H47" s="116">
        <v>24000</v>
      </c>
      <c r="I47" s="93">
        <f>H47/1000*G47</f>
        <v>835.44</v>
      </c>
      <c r="J47" s="118"/>
    </row>
    <row r="48" spans="1:10" ht="16.5" customHeight="1" thickBot="1">
      <c r="A48" s="137" t="s">
        <v>54</v>
      </c>
      <c r="B48" s="95">
        <v>6</v>
      </c>
      <c r="C48" s="96"/>
      <c r="D48" s="97">
        <v>6</v>
      </c>
      <c r="E48" s="126" t="s">
        <v>22</v>
      </c>
      <c r="F48" s="138" t="s">
        <v>44</v>
      </c>
      <c r="G48" s="99">
        <v>35.8</v>
      </c>
      <c r="H48" s="139">
        <v>24000</v>
      </c>
      <c r="I48" s="99">
        <f>H48/1000*G48</f>
        <v>859.2</v>
      </c>
      <c r="J48" s="98"/>
    </row>
    <row r="49" spans="1:10" ht="16.5" customHeight="1">
      <c r="A49" s="46"/>
      <c r="B49" s="47"/>
      <c r="C49" s="48"/>
      <c r="D49" s="49"/>
      <c r="E49" s="50"/>
      <c r="F49" s="51"/>
      <c r="G49" s="37"/>
      <c r="H49" s="52"/>
      <c r="I49" s="37"/>
      <c r="J49" s="4"/>
    </row>
    <row r="50" spans="1:10" ht="16.5" customHeight="1">
      <c r="A50" s="46"/>
      <c r="B50" s="47"/>
      <c r="C50" s="48"/>
      <c r="D50" s="49"/>
      <c r="E50" s="50"/>
      <c r="F50" s="51"/>
      <c r="G50" s="37"/>
      <c r="H50" s="52"/>
      <c r="I50" s="37"/>
      <c r="J50" s="4"/>
    </row>
    <row r="51" spans="1:10" ht="16.5" customHeight="1">
      <c r="A51" s="101" t="s">
        <v>59</v>
      </c>
      <c r="B51" s="102"/>
      <c r="C51" s="103"/>
      <c r="D51" s="104"/>
      <c r="E51" s="105"/>
      <c r="F51" s="106"/>
      <c r="G51" s="37"/>
      <c r="H51" s="52"/>
      <c r="I51" s="37"/>
      <c r="J51" s="4"/>
    </row>
    <row r="52" spans="1:10" ht="16.5" customHeight="1">
      <c r="A52" s="101" t="s">
        <v>60</v>
      </c>
      <c r="B52" s="102"/>
      <c r="C52" s="103"/>
      <c r="D52" s="104"/>
      <c r="E52" s="105"/>
      <c r="F52" s="106"/>
      <c r="G52" s="37"/>
      <c r="H52" s="52"/>
      <c r="I52" s="53"/>
      <c r="J52" s="4"/>
    </row>
    <row r="53" spans="1:10" ht="20.25" customHeight="1">
      <c r="A53" s="46"/>
      <c r="B53" s="47"/>
      <c r="C53" s="48"/>
      <c r="D53" s="49"/>
      <c r="E53" s="50"/>
      <c r="F53" s="51"/>
      <c r="G53" s="37"/>
      <c r="H53" s="52"/>
      <c r="I53" s="53"/>
      <c r="J53" s="4"/>
    </row>
    <row r="56" ht="15.75" hidden="1"/>
    <row r="57" ht="2.25" customHeight="1"/>
    <row r="58" ht="81" customHeight="1" hidden="1"/>
    <row r="94" ht="15.75"/>
    <row r="95" ht="15.75"/>
    <row r="96" ht="15.75"/>
  </sheetData>
  <mergeCells count="1">
    <mergeCell ref="A45:J45"/>
  </mergeCells>
  <hyperlinks>
    <hyperlink ref="J4" r:id="rId1" display="nevatrub@yandex.ru"/>
  </hyperlinks>
  <printOptions/>
  <pageMargins left="0.3937007874015748" right="0.3937007874015748" top="0.32" bottom="0.34" header="0.31496062992125984" footer="0.31496062992125984"/>
  <pageSetup fitToWidth="2" horizontalDpi="600" verticalDpi="600" orientation="portrait" paperSize="9" scale="6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/>
  <dc:creator>Петр</dc:creator>
  <cp:keywords/>
  <dc:description/>
  <cp:lastModifiedBy>Алла</cp:lastModifiedBy>
  <cp:lastPrinted>2010-09-03T11:01:32Z</cp:lastPrinted>
  <dcterms:created xsi:type="dcterms:W3CDTF">2000-01-11T12:37:48Z</dcterms:created>
  <dcterms:modified xsi:type="dcterms:W3CDTF">2011-08-05T09:37:24Z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